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H25" i="1"/>
  <c r="G25" i="1"/>
  <c r="F25" i="1"/>
  <c r="E25" i="1"/>
  <c r="D25" i="1"/>
  <c r="C25" i="1"/>
  <c r="I23" i="1"/>
  <c r="I28" i="1" s="1"/>
  <c r="H23" i="1"/>
  <c r="H28" i="1" s="1"/>
  <c r="G23" i="1"/>
  <c r="G28" i="1" s="1"/>
  <c r="F23" i="1"/>
  <c r="F28" i="1" s="1"/>
  <c r="E23" i="1"/>
  <c r="E28" i="1" s="1"/>
  <c r="D23" i="1"/>
  <c r="D28" i="1" s="1"/>
  <c r="C23" i="1"/>
  <c r="C28" i="1" s="1"/>
  <c r="I20" i="1"/>
  <c r="G20" i="1"/>
  <c r="I19" i="1"/>
  <c r="H19" i="1"/>
  <c r="G19" i="1"/>
  <c r="F19" i="1"/>
  <c r="E19" i="1"/>
  <c r="D19" i="1"/>
  <c r="C19" i="1"/>
  <c r="I15" i="1"/>
  <c r="H15" i="1"/>
  <c r="G15" i="1"/>
  <c r="F15" i="1"/>
  <c r="E15" i="1"/>
  <c r="E20" i="1" s="1"/>
  <c r="D15" i="1"/>
  <c r="C15" i="1"/>
  <c r="C20" i="1" s="1"/>
  <c r="I12" i="1"/>
  <c r="H12" i="1"/>
  <c r="H20" i="1" s="1"/>
  <c r="G12" i="1"/>
  <c r="F12" i="1"/>
  <c r="F20" i="1" s="1"/>
  <c r="E12" i="1"/>
  <c r="D12" i="1"/>
  <c r="D20" i="1" s="1"/>
  <c r="C12" i="1"/>
</calcChain>
</file>

<file path=xl/sharedStrings.xml><?xml version="1.0" encoding="utf-8"?>
<sst xmlns="http://schemas.openxmlformats.org/spreadsheetml/2006/main" count="46" uniqueCount="40">
  <si>
    <t xml:space="preserve">Očakávaná </t>
  </si>
  <si>
    <t>Návrh</t>
  </si>
  <si>
    <t xml:space="preserve">Skutočnosť </t>
  </si>
  <si>
    <t>Skutočnosť</t>
  </si>
  <si>
    <t xml:space="preserve">Rozpočet </t>
  </si>
  <si>
    <t>skutočnosť</t>
  </si>
  <si>
    <t>rozpočtu</t>
  </si>
  <si>
    <t>rok 2017</t>
  </si>
  <si>
    <t>rok 2018</t>
  </si>
  <si>
    <t>rok 2019</t>
  </si>
  <si>
    <t>rok 2020</t>
  </si>
  <si>
    <t>rok 2021</t>
  </si>
  <si>
    <t>rok 2022</t>
  </si>
  <si>
    <t>Daňové príjmy</t>
  </si>
  <si>
    <t>Nedaňové príjmy obec</t>
  </si>
  <si>
    <t>Nedaňové príjmy ZŠ</t>
  </si>
  <si>
    <t xml:space="preserve">Granty a transfery </t>
  </si>
  <si>
    <t>Bežné príjmy</t>
  </si>
  <si>
    <t>Kapitálové príjmy - obec</t>
  </si>
  <si>
    <t>Granty a transfery kapitálové</t>
  </si>
  <si>
    <t xml:space="preserve">Kapitálové príjmy  </t>
  </si>
  <si>
    <t>Finančné operácie príjmové</t>
  </si>
  <si>
    <t>Finančné operácie príjmové ZŠ</t>
  </si>
  <si>
    <t>Úvery, návratné fin.výpomoci</t>
  </si>
  <si>
    <t>Finančné operácie spolu</t>
  </si>
  <si>
    <t>PRÍJMY SPOLU</t>
  </si>
  <si>
    <t>Bežné výdavky OcÚ</t>
  </si>
  <si>
    <t>Bežné výdavky ZŠ</t>
  </si>
  <si>
    <t>Bežné výdavky spolu</t>
  </si>
  <si>
    <t>Kapitálové výdavky OcÚ</t>
  </si>
  <si>
    <t>Kapitálové výdavky spolu</t>
  </si>
  <si>
    <t>Finančné operácie</t>
  </si>
  <si>
    <t>VÝDAVKY SPOLU</t>
  </si>
  <si>
    <t>Rozpočet obce Záriečie na roky  2020-2022</t>
  </si>
  <si>
    <t>Hlavná</t>
  </si>
  <si>
    <t>kategória</t>
  </si>
  <si>
    <t>Názov položky</t>
  </si>
  <si>
    <t>Ing. Jozef Kollár, MBA</t>
  </si>
  <si>
    <t>starosta obce</t>
  </si>
  <si>
    <t>OBEC ZÁRIEČIE, Záriečie č.190, 020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</si>
</sst>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3" fillId="3" borderId="1" xfId="0" applyNumberFormat="1" applyFont="1" applyFill="1" applyBorder="1"/>
    <xf numFmtId="4" fontId="4" fillId="3" borderId="1" xfId="0" applyNumberFormat="1" applyFont="1" applyFill="1" applyBorder="1"/>
    <xf numFmtId="4" fontId="5" fillId="3" borderId="1" xfId="0" applyNumberFormat="1" applyFont="1" applyFill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G31" sqref="G31"/>
    </sheetView>
  </sheetViews>
  <sheetFormatPr defaultRowHeight="15" x14ac:dyDescent="0.25"/>
  <cols>
    <col min="2" max="2" width="26.42578125" customWidth="1"/>
    <col min="3" max="3" width="13.140625" customWidth="1"/>
    <col min="4" max="4" width="12.140625" customWidth="1"/>
    <col min="5" max="6" width="11.85546875" customWidth="1"/>
    <col min="7" max="7" width="11.5703125" customWidth="1"/>
    <col min="8" max="8" width="11.42578125" customWidth="1"/>
    <col min="9" max="9" width="11.28515625" customWidth="1"/>
  </cols>
  <sheetData>
    <row r="1" spans="1:9" x14ac:dyDescent="0.25">
      <c r="A1" s="1"/>
      <c r="B1" s="1" t="s">
        <v>39</v>
      </c>
      <c r="C1" s="1"/>
      <c r="D1" s="1"/>
      <c r="E1" s="1"/>
      <c r="F1" s="2"/>
      <c r="G1" s="2"/>
      <c r="H1" s="2"/>
      <c r="I1" s="1"/>
    </row>
    <row r="2" spans="1:9" x14ac:dyDescent="0.25">
      <c r="A2" s="1"/>
      <c r="B2" s="1"/>
      <c r="C2" s="1"/>
      <c r="D2" s="1"/>
      <c r="E2" s="1"/>
      <c r="F2" s="2"/>
      <c r="G2" s="2"/>
      <c r="H2" s="2"/>
      <c r="I2" s="1"/>
    </row>
    <row r="3" spans="1:9" x14ac:dyDescent="0.25">
      <c r="A3" s="1"/>
      <c r="B3" s="1" t="s">
        <v>33</v>
      </c>
      <c r="C3" s="1"/>
      <c r="D3" s="1"/>
      <c r="E3" s="1"/>
      <c r="F3" s="2"/>
      <c r="G3" s="2"/>
      <c r="H3" s="2"/>
      <c r="I3" s="1"/>
    </row>
    <row r="4" spans="1:9" x14ac:dyDescent="0.25">
      <c r="A4" s="1"/>
      <c r="B4" s="1"/>
      <c r="C4" s="1"/>
      <c r="D4" s="1"/>
      <c r="E4" s="1"/>
      <c r="F4" s="2"/>
      <c r="G4" s="2"/>
      <c r="H4" s="2"/>
      <c r="I4" s="1"/>
    </row>
    <row r="5" spans="1:9" x14ac:dyDescent="0.25">
      <c r="A5" s="19"/>
      <c r="B5" s="19"/>
      <c r="C5" s="19"/>
      <c r="D5" s="19"/>
      <c r="E5" s="19"/>
      <c r="F5" s="22" t="s">
        <v>0</v>
      </c>
      <c r="G5" s="22" t="s">
        <v>1</v>
      </c>
      <c r="H5" s="22" t="s">
        <v>1</v>
      </c>
      <c r="I5" s="19" t="s">
        <v>1</v>
      </c>
    </row>
    <row r="6" spans="1:9" x14ac:dyDescent="0.25">
      <c r="A6" s="20" t="s">
        <v>34</v>
      </c>
      <c r="B6" s="20" t="s">
        <v>36</v>
      </c>
      <c r="C6" s="20" t="s">
        <v>2</v>
      </c>
      <c r="D6" s="20" t="s">
        <v>3</v>
      </c>
      <c r="E6" s="20" t="s">
        <v>4</v>
      </c>
      <c r="F6" s="23" t="s">
        <v>5</v>
      </c>
      <c r="G6" s="23" t="s">
        <v>6</v>
      </c>
      <c r="H6" s="23" t="s">
        <v>6</v>
      </c>
      <c r="I6" s="20" t="s">
        <v>6</v>
      </c>
    </row>
    <row r="7" spans="1:9" x14ac:dyDescent="0.25">
      <c r="A7" s="21" t="s">
        <v>35</v>
      </c>
      <c r="B7" s="21"/>
      <c r="C7" s="21" t="s">
        <v>7</v>
      </c>
      <c r="D7" s="21" t="s">
        <v>8</v>
      </c>
      <c r="E7" s="21" t="s">
        <v>9</v>
      </c>
      <c r="F7" s="24" t="s">
        <v>9</v>
      </c>
      <c r="G7" s="24" t="s">
        <v>10</v>
      </c>
      <c r="H7" s="24" t="s">
        <v>11</v>
      </c>
      <c r="I7" s="21" t="s">
        <v>12</v>
      </c>
    </row>
    <row r="8" spans="1:9" x14ac:dyDescent="0.25">
      <c r="A8" s="3">
        <v>100</v>
      </c>
      <c r="B8" s="3" t="s">
        <v>13</v>
      </c>
      <c r="C8" s="4">
        <v>274117.05</v>
      </c>
      <c r="D8" s="4">
        <v>293793.91999999998</v>
      </c>
      <c r="E8" s="4">
        <v>286610</v>
      </c>
      <c r="F8" s="4">
        <v>311589</v>
      </c>
      <c r="G8" s="9">
        <v>330690</v>
      </c>
      <c r="H8" s="4">
        <v>334590</v>
      </c>
      <c r="I8" s="4">
        <v>338390</v>
      </c>
    </row>
    <row r="9" spans="1:9" x14ac:dyDescent="0.25">
      <c r="A9" s="3">
        <v>200</v>
      </c>
      <c r="B9" s="3" t="s">
        <v>14</v>
      </c>
      <c r="C9" s="4">
        <v>75147.100000000006</v>
      </c>
      <c r="D9" s="4">
        <v>94200.53</v>
      </c>
      <c r="E9" s="4">
        <v>68140</v>
      </c>
      <c r="F9" s="4">
        <v>72537</v>
      </c>
      <c r="G9" s="9">
        <v>86418</v>
      </c>
      <c r="H9" s="4">
        <v>76718</v>
      </c>
      <c r="I9" s="4">
        <v>76818</v>
      </c>
    </row>
    <row r="10" spans="1:9" x14ac:dyDescent="0.25">
      <c r="A10" s="12">
        <v>200</v>
      </c>
      <c r="B10" s="12" t="s">
        <v>15</v>
      </c>
      <c r="C10" s="13">
        <v>15126.87</v>
      </c>
      <c r="D10" s="13">
        <v>42887.72</v>
      </c>
      <c r="E10" s="13">
        <v>35000</v>
      </c>
      <c r="F10" s="13">
        <v>39871.46</v>
      </c>
      <c r="G10" s="13">
        <v>45500</v>
      </c>
      <c r="H10" s="13">
        <v>46000</v>
      </c>
      <c r="I10" s="13">
        <v>46000</v>
      </c>
    </row>
    <row r="11" spans="1:9" x14ac:dyDescent="0.25">
      <c r="A11" s="3">
        <v>300</v>
      </c>
      <c r="B11" s="3" t="s">
        <v>16</v>
      </c>
      <c r="C11" s="4">
        <v>392451.07</v>
      </c>
      <c r="D11" s="4">
        <v>392637.43</v>
      </c>
      <c r="E11" s="4">
        <v>368365</v>
      </c>
      <c r="F11" s="4">
        <v>451022.28</v>
      </c>
      <c r="G11" s="9">
        <v>417430</v>
      </c>
      <c r="H11" s="4">
        <v>405774</v>
      </c>
      <c r="I11" s="4">
        <v>405774</v>
      </c>
    </row>
    <row r="12" spans="1:9" x14ac:dyDescent="0.25">
      <c r="A12" s="14"/>
      <c r="B12" s="14" t="s">
        <v>17</v>
      </c>
      <c r="C12" s="15">
        <f t="shared" ref="C12:I12" si="0">SUM(C8:C11)</f>
        <v>756842.09000000008</v>
      </c>
      <c r="D12" s="15">
        <f t="shared" si="0"/>
        <v>823519.59999999986</v>
      </c>
      <c r="E12" s="15">
        <f t="shared" si="0"/>
        <v>758115</v>
      </c>
      <c r="F12" s="15">
        <f t="shared" si="0"/>
        <v>875019.74</v>
      </c>
      <c r="G12" s="15">
        <f t="shared" si="0"/>
        <v>880038</v>
      </c>
      <c r="H12" s="15">
        <f t="shared" si="0"/>
        <v>863082</v>
      </c>
      <c r="I12" s="15">
        <f t="shared" si="0"/>
        <v>866982</v>
      </c>
    </row>
    <row r="13" spans="1:9" x14ac:dyDescent="0.25">
      <c r="A13" s="7">
        <v>200</v>
      </c>
      <c r="B13" s="7" t="s">
        <v>18</v>
      </c>
      <c r="C13" s="8">
        <v>4100</v>
      </c>
      <c r="D13" s="8">
        <v>0</v>
      </c>
      <c r="E13" s="8">
        <v>0</v>
      </c>
      <c r="F13" s="8">
        <v>0</v>
      </c>
      <c r="G13" s="11">
        <v>0</v>
      </c>
      <c r="H13" s="8">
        <v>0</v>
      </c>
      <c r="I13" s="8">
        <v>0</v>
      </c>
    </row>
    <row r="14" spans="1:9" x14ac:dyDescent="0.25">
      <c r="A14" s="7">
        <v>300</v>
      </c>
      <c r="B14" s="7" t="s">
        <v>19</v>
      </c>
      <c r="C14" s="8">
        <v>3500</v>
      </c>
      <c r="D14" s="8">
        <v>0</v>
      </c>
      <c r="E14" s="8">
        <v>0</v>
      </c>
      <c r="F14" s="8">
        <v>0</v>
      </c>
      <c r="G14" s="11">
        <v>0</v>
      </c>
      <c r="H14" s="8">
        <v>0</v>
      </c>
      <c r="I14" s="8">
        <v>0</v>
      </c>
    </row>
    <row r="15" spans="1:9" x14ac:dyDescent="0.25">
      <c r="A15" s="14"/>
      <c r="B15" s="14" t="s">
        <v>20</v>
      </c>
      <c r="C15" s="15">
        <f>C13+C14</f>
        <v>7600</v>
      </c>
      <c r="D15" s="15">
        <f t="shared" ref="D15:I15" si="1">SUM(D13:D14)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</row>
    <row r="16" spans="1:9" x14ac:dyDescent="0.25">
      <c r="A16" s="3">
        <v>400</v>
      </c>
      <c r="B16" s="3" t="s">
        <v>21</v>
      </c>
      <c r="C16" s="4">
        <v>46400.62</v>
      </c>
      <c r="D16" s="4">
        <v>42801.25</v>
      </c>
      <c r="E16" s="4">
        <v>0</v>
      </c>
      <c r="F16" s="4">
        <v>49690.8</v>
      </c>
      <c r="G16" s="9">
        <v>0</v>
      </c>
      <c r="H16" s="4">
        <v>0</v>
      </c>
      <c r="I16" s="4">
        <v>0</v>
      </c>
    </row>
    <row r="17" spans="1:9" x14ac:dyDescent="0.25">
      <c r="A17" s="3">
        <v>400</v>
      </c>
      <c r="B17" s="3" t="s">
        <v>22</v>
      </c>
      <c r="C17" s="4">
        <v>0</v>
      </c>
      <c r="D17" s="4">
        <v>518.82000000000005</v>
      </c>
      <c r="E17" s="4">
        <v>0</v>
      </c>
      <c r="F17" s="4">
        <v>0</v>
      </c>
      <c r="G17" s="9">
        <v>0</v>
      </c>
      <c r="H17" s="4">
        <v>0</v>
      </c>
      <c r="I17" s="4">
        <v>0</v>
      </c>
    </row>
    <row r="18" spans="1:9" x14ac:dyDescent="0.25">
      <c r="A18" s="3">
        <v>500</v>
      </c>
      <c r="B18" s="3" t="s">
        <v>23</v>
      </c>
      <c r="C18" s="4">
        <v>45803</v>
      </c>
      <c r="D18" s="4">
        <v>70000</v>
      </c>
      <c r="E18" s="4">
        <v>0</v>
      </c>
      <c r="F18" s="4">
        <v>204230.14</v>
      </c>
      <c r="G18" s="9">
        <v>0</v>
      </c>
      <c r="H18" s="4">
        <v>0</v>
      </c>
      <c r="I18" s="4">
        <v>0</v>
      </c>
    </row>
    <row r="19" spans="1:9" x14ac:dyDescent="0.25">
      <c r="A19" s="14"/>
      <c r="B19" s="14" t="s">
        <v>24</v>
      </c>
      <c r="C19" s="15">
        <f>SUM(C16:C18)</f>
        <v>92203.62</v>
      </c>
      <c r="D19" s="15">
        <f>SUM(D16:D18)</f>
        <v>113320.07</v>
      </c>
      <c r="E19" s="15">
        <f>SUM(E16:E18)</f>
        <v>0</v>
      </c>
      <c r="F19" s="15">
        <f>F16+F18</f>
        <v>253920.94</v>
      </c>
      <c r="G19" s="15">
        <f>G16+G18</f>
        <v>0</v>
      </c>
      <c r="H19" s="15">
        <f>H16+H18</f>
        <v>0</v>
      </c>
      <c r="I19" s="15">
        <f>I16+I18</f>
        <v>0</v>
      </c>
    </row>
    <row r="20" spans="1:9" s="18" customFormat="1" x14ac:dyDescent="0.25">
      <c r="A20" s="16"/>
      <c r="B20" s="16" t="s">
        <v>25</v>
      </c>
      <c r="C20" s="17">
        <f>C12+C15+C19</f>
        <v>856645.71000000008</v>
      </c>
      <c r="D20" s="17">
        <f>D12+D15+D19</f>
        <v>936839.66999999993</v>
      </c>
      <c r="E20" s="17">
        <f>E12+E15+E19</f>
        <v>758115</v>
      </c>
      <c r="F20" s="17">
        <f>F12+F19</f>
        <v>1128940.68</v>
      </c>
      <c r="G20" s="17">
        <f>G12+G19</f>
        <v>880038</v>
      </c>
      <c r="H20" s="17">
        <f>H12+H19</f>
        <v>863082</v>
      </c>
      <c r="I20" s="17">
        <f>I12+I19</f>
        <v>866982</v>
      </c>
    </row>
    <row r="21" spans="1:9" x14ac:dyDescent="0.25">
      <c r="A21" s="3">
        <v>600</v>
      </c>
      <c r="B21" s="3" t="s">
        <v>26</v>
      </c>
      <c r="C21" s="4">
        <v>267157.84999999998</v>
      </c>
      <c r="D21" s="4">
        <v>297790.40000000002</v>
      </c>
      <c r="E21" s="4">
        <v>248815</v>
      </c>
      <c r="F21" s="4">
        <v>282855.11</v>
      </c>
      <c r="G21" s="9">
        <v>277673</v>
      </c>
      <c r="H21" s="4">
        <v>276425</v>
      </c>
      <c r="I21" s="4">
        <v>279029</v>
      </c>
    </row>
    <row r="22" spans="1:9" x14ac:dyDescent="0.25">
      <c r="A22" s="12">
        <v>600</v>
      </c>
      <c r="B22" s="12" t="s">
        <v>27</v>
      </c>
      <c r="C22" s="13">
        <v>485330.7</v>
      </c>
      <c r="D22" s="13">
        <v>520977.24</v>
      </c>
      <c r="E22" s="13">
        <v>496600</v>
      </c>
      <c r="F22" s="13">
        <v>581543.59</v>
      </c>
      <c r="G22" s="13">
        <v>568170</v>
      </c>
      <c r="H22" s="13">
        <v>561170</v>
      </c>
      <c r="I22" s="13">
        <v>561170</v>
      </c>
    </row>
    <row r="23" spans="1:9" x14ac:dyDescent="0.25">
      <c r="A23" s="14"/>
      <c r="B23" s="14" t="s">
        <v>28</v>
      </c>
      <c r="C23" s="15">
        <f>SUM(C21:C22)</f>
        <v>752488.55</v>
      </c>
      <c r="D23" s="15">
        <f>SUM(D21:D22)</f>
        <v>818767.64</v>
      </c>
      <c r="E23" s="15">
        <f>E21+E22</f>
        <v>745415</v>
      </c>
      <c r="F23" s="15">
        <f>SUM(F21:F22)</f>
        <v>864398.7</v>
      </c>
      <c r="G23" s="15">
        <f>G21+G22</f>
        <v>845843</v>
      </c>
      <c r="H23" s="15">
        <f>H21+H22</f>
        <v>837595</v>
      </c>
      <c r="I23" s="15">
        <f>SUM(I21:I22)</f>
        <v>840199</v>
      </c>
    </row>
    <row r="24" spans="1:9" x14ac:dyDescent="0.25">
      <c r="A24" s="3">
        <v>700</v>
      </c>
      <c r="B24" s="3" t="s">
        <v>29</v>
      </c>
      <c r="C24" s="4">
        <v>62820.77</v>
      </c>
      <c r="D24" s="4">
        <v>77216.72</v>
      </c>
      <c r="E24" s="4">
        <v>0</v>
      </c>
      <c r="F24" s="4">
        <v>241407.7</v>
      </c>
      <c r="G24" s="9">
        <v>0</v>
      </c>
      <c r="H24" s="4">
        <v>0</v>
      </c>
      <c r="I24" s="4">
        <v>0</v>
      </c>
    </row>
    <row r="25" spans="1:9" x14ac:dyDescent="0.25">
      <c r="A25" s="14"/>
      <c r="B25" s="14" t="s">
        <v>30</v>
      </c>
      <c r="C25" s="15">
        <f t="shared" ref="C25:H25" si="2">C24</f>
        <v>62820.77</v>
      </c>
      <c r="D25" s="15">
        <f t="shared" si="2"/>
        <v>77216.72</v>
      </c>
      <c r="E25" s="15">
        <f t="shared" si="2"/>
        <v>0</v>
      </c>
      <c r="F25" s="15">
        <f t="shared" si="2"/>
        <v>241407.7</v>
      </c>
      <c r="G25" s="15">
        <f t="shared" si="2"/>
        <v>0</v>
      </c>
      <c r="H25" s="15">
        <f t="shared" si="2"/>
        <v>0</v>
      </c>
      <c r="I25" s="15">
        <v>0</v>
      </c>
    </row>
    <row r="26" spans="1:9" x14ac:dyDescent="0.25">
      <c r="A26" s="3">
        <v>800</v>
      </c>
      <c r="B26" s="3" t="s">
        <v>31</v>
      </c>
      <c r="C26" s="4">
        <v>21000</v>
      </c>
      <c r="D26" s="4">
        <v>5002</v>
      </c>
      <c r="E26" s="4">
        <v>2700</v>
      </c>
      <c r="F26" s="4">
        <v>16980</v>
      </c>
      <c r="G26" s="9">
        <v>20000</v>
      </c>
      <c r="H26" s="4">
        <v>20000</v>
      </c>
      <c r="I26" s="4">
        <v>20000</v>
      </c>
    </row>
    <row r="27" spans="1:9" x14ac:dyDescent="0.25">
      <c r="A27" s="5"/>
      <c r="B27" s="5" t="s">
        <v>24</v>
      </c>
      <c r="C27" s="6">
        <f t="shared" ref="C27:I27" si="3">C26</f>
        <v>21000</v>
      </c>
      <c r="D27" s="6">
        <f t="shared" si="3"/>
        <v>5002</v>
      </c>
      <c r="E27" s="6">
        <f t="shared" si="3"/>
        <v>2700</v>
      </c>
      <c r="F27" s="6">
        <f t="shared" si="3"/>
        <v>16980</v>
      </c>
      <c r="G27" s="10">
        <f t="shared" si="3"/>
        <v>20000</v>
      </c>
      <c r="H27" s="6">
        <f t="shared" si="3"/>
        <v>20000</v>
      </c>
      <c r="I27" s="6">
        <f t="shared" si="3"/>
        <v>20000</v>
      </c>
    </row>
    <row r="28" spans="1:9" s="18" customFormat="1" x14ac:dyDescent="0.25">
      <c r="A28" s="16"/>
      <c r="B28" s="16" t="s">
        <v>32</v>
      </c>
      <c r="C28" s="17">
        <f t="shared" ref="C28:I28" si="4">C23+C25+C27</f>
        <v>836309.32000000007</v>
      </c>
      <c r="D28" s="17">
        <f t="shared" si="4"/>
        <v>900986.36</v>
      </c>
      <c r="E28" s="17">
        <f t="shared" si="4"/>
        <v>748115</v>
      </c>
      <c r="F28" s="17">
        <f t="shared" si="4"/>
        <v>1122786.3999999999</v>
      </c>
      <c r="G28" s="17">
        <f t="shared" si="4"/>
        <v>865843</v>
      </c>
      <c r="H28" s="17">
        <f t="shared" si="4"/>
        <v>857595</v>
      </c>
      <c r="I28" s="17">
        <f t="shared" si="4"/>
        <v>860199</v>
      </c>
    </row>
    <row r="31" spans="1:9" x14ac:dyDescent="0.25">
      <c r="B31" t="s">
        <v>37</v>
      </c>
    </row>
    <row r="32" spans="1:9" x14ac:dyDescent="0.25">
      <c r="B32" t="s">
        <v>38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2019-12-30T08:44:55Z</cp:lastPrinted>
  <dcterms:created xsi:type="dcterms:W3CDTF">2019-12-17T05:59:47Z</dcterms:created>
  <dcterms:modified xsi:type="dcterms:W3CDTF">2019-12-30T08:47:04Z</dcterms:modified>
</cp:coreProperties>
</file>