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885"/>
  </bookViews>
  <sheets>
    <sheet name="Rozpočet" sheetId="5" r:id="rId1"/>
  </sheets>
  <calcPr calcId="145621"/>
</workbook>
</file>

<file path=xl/calcChain.xml><?xml version="1.0" encoding="utf-8"?>
<calcChain xmlns="http://schemas.openxmlformats.org/spreadsheetml/2006/main">
  <c r="I31" i="5" l="1"/>
  <c r="H31" i="5"/>
  <c r="I30" i="5"/>
  <c r="H30" i="5"/>
  <c r="G30" i="5"/>
  <c r="I28" i="5"/>
  <c r="H28" i="5"/>
  <c r="G28" i="5"/>
  <c r="I26" i="5"/>
  <c r="H26" i="5"/>
  <c r="G26" i="5"/>
  <c r="G31" i="5" l="1"/>
  <c r="F31" i="5"/>
  <c r="F30" i="5"/>
  <c r="F28" i="5"/>
  <c r="F26" i="5"/>
  <c r="F17" i="5" l="1"/>
  <c r="F14" i="5"/>
  <c r="F11" i="5"/>
  <c r="F18" i="5" s="1"/>
  <c r="E30" i="5"/>
  <c r="E28" i="5"/>
  <c r="E31" i="5" s="1"/>
  <c r="E26" i="5"/>
  <c r="E17" i="5"/>
  <c r="E14" i="5"/>
  <c r="E18" i="5" s="1"/>
  <c r="E11" i="5"/>
  <c r="D30" i="5"/>
  <c r="D28" i="5"/>
  <c r="D31" i="5" s="1"/>
  <c r="D26" i="5"/>
  <c r="D17" i="5"/>
  <c r="D14" i="5"/>
  <c r="D11" i="5"/>
  <c r="D18" i="5" l="1"/>
  <c r="C30" i="5"/>
  <c r="C28" i="5"/>
  <c r="C26" i="5"/>
  <c r="C31" i="5" s="1"/>
  <c r="I17" i="5"/>
  <c r="H17" i="5"/>
  <c r="G17" i="5"/>
  <c r="C17" i="5"/>
  <c r="I14" i="5"/>
  <c r="H14" i="5"/>
  <c r="G14" i="5"/>
  <c r="C14" i="5"/>
  <c r="I11" i="5"/>
  <c r="I18" i="5" s="1"/>
  <c r="H11" i="5"/>
  <c r="H18" i="5" s="1"/>
  <c r="G11" i="5"/>
  <c r="G18" i="5" s="1"/>
  <c r="C11" i="5"/>
  <c r="C18" i="5" s="1"/>
</calcChain>
</file>

<file path=xl/sharedStrings.xml><?xml version="1.0" encoding="utf-8"?>
<sst xmlns="http://schemas.openxmlformats.org/spreadsheetml/2006/main" count="49" uniqueCount="36">
  <si>
    <t xml:space="preserve"> </t>
  </si>
  <si>
    <t>Hlavná</t>
  </si>
  <si>
    <t>Názov položky</t>
  </si>
  <si>
    <t>Návrh 2019</t>
  </si>
  <si>
    <t>Návrh 2020</t>
  </si>
  <si>
    <t>Daňové príjmy</t>
  </si>
  <si>
    <t>Nedaňové príjmy  obec</t>
  </si>
  <si>
    <t>Nedaňové príjmy škola</t>
  </si>
  <si>
    <t>Kapitálové príjmy - obec</t>
  </si>
  <si>
    <t>Granty a transfery kapitálové - obec</t>
  </si>
  <si>
    <t xml:space="preserve">    kategória</t>
  </si>
  <si>
    <t>Finančné operácie príjmové</t>
  </si>
  <si>
    <t>Úvery, návratné finančné výpomoci</t>
  </si>
  <si>
    <t>PRÍJMY CELKOM</t>
  </si>
  <si>
    <t>PRÍJMY</t>
  </si>
  <si>
    <t>VÝDAVKY</t>
  </si>
  <si>
    <t>Bežné výdavky - obec</t>
  </si>
  <si>
    <t>Bežné výdavky škola</t>
  </si>
  <si>
    <t>SPOLU ZA BEŽNÝ ROZPOČET</t>
  </si>
  <si>
    <t>Kapitálové výdavky</t>
  </si>
  <si>
    <t>SPOLU ZA KAPITÁLOVÝ ROZPOČET</t>
  </si>
  <si>
    <t>Výdavkové operácie - platby za úvery</t>
  </si>
  <si>
    <t>SPOLU ZA FINANČNÉ OPERÁCIE</t>
  </si>
  <si>
    <t>VÝDAVKY CELKOM</t>
  </si>
  <si>
    <t xml:space="preserve">Očakávaná </t>
  </si>
  <si>
    <t>starosta obce</t>
  </si>
  <si>
    <t xml:space="preserve">Granty a transfery bežné   </t>
  </si>
  <si>
    <t>Ing. Jozef Kollár</t>
  </si>
  <si>
    <t>Skutočnosť</t>
  </si>
  <si>
    <t>Rozpočet 2018</t>
  </si>
  <si>
    <t>skutočnosť 2018</t>
  </si>
  <si>
    <t>Návrh 2021</t>
  </si>
  <si>
    <t xml:space="preserve">OBEC ZÁRIEČIE, Záriečie č.190, 020 52 </t>
  </si>
  <si>
    <t xml:space="preserve">Rozpočet </t>
  </si>
  <si>
    <t>Rozpočet</t>
  </si>
  <si>
    <t xml:space="preserve">Rozpočet za samosprávny subjekt - Obec Záriečie- 2019-2021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</si>
</sst>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right"/>
      <protection locked="0"/>
    </xf>
    <xf numFmtId="4" fontId="5" fillId="2" borderId="1" xfId="0" applyNumberFormat="1" applyFont="1" applyFill="1" applyBorder="1" applyAlignment="1" applyProtection="1">
      <alignment horizontal="left"/>
      <protection locked="0"/>
    </xf>
    <xf numFmtId="4" fontId="5" fillId="2" borderId="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4" fontId="6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0" xfId="0" applyFont="1"/>
    <xf numFmtId="0" fontId="5" fillId="2" borderId="1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4" fontId="4" fillId="0" borderId="3" xfId="0" applyNumberFormat="1" applyFont="1" applyBorder="1" applyProtection="1">
      <protection locked="0"/>
    </xf>
    <xf numFmtId="0" fontId="5" fillId="3" borderId="2" xfId="0" applyFont="1" applyFill="1" applyBorder="1" applyProtection="1">
      <protection locked="0"/>
    </xf>
    <xf numFmtId="4" fontId="5" fillId="3" borderId="2" xfId="0" applyNumberFormat="1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5" fillId="3" borderId="5" xfId="0" applyFont="1" applyFill="1" applyBorder="1" applyProtection="1">
      <protection locked="0"/>
    </xf>
    <xf numFmtId="4" fontId="5" fillId="3" borderId="5" xfId="0" applyNumberFormat="1" applyFont="1" applyFill="1" applyBorder="1" applyProtection="1">
      <protection locked="0"/>
    </xf>
    <xf numFmtId="0" fontId="5" fillId="4" borderId="6" xfId="0" applyFont="1" applyFill="1" applyBorder="1" applyProtection="1">
      <protection locked="0"/>
    </xf>
    <xf numFmtId="4" fontId="5" fillId="4" borderId="7" xfId="0" applyNumberFormat="1" applyFont="1" applyFill="1" applyBorder="1" applyProtection="1">
      <protection locked="0"/>
    </xf>
    <xf numFmtId="4" fontId="5" fillId="4" borderId="8" xfId="0" applyNumberFormat="1" applyFont="1" applyFill="1" applyBorder="1" applyProtection="1">
      <protection locked="0"/>
    </xf>
    <xf numFmtId="4" fontId="6" fillId="0" borderId="3" xfId="0" applyNumberFormat="1" applyFont="1" applyBorder="1" applyProtection="1">
      <protection locked="0"/>
    </xf>
    <xf numFmtId="4" fontId="7" fillId="3" borderId="2" xfId="0" applyNumberFormat="1" applyFont="1" applyFill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4" fontId="7" fillId="3" borderId="5" xfId="0" applyNumberFormat="1" applyFont="1" applyFill="1" applyBorder="1" applyProtection="1">
      <protection locked="0"/>
    </xf>
    <xf numFmtId="0" fontId="5" fillId="0" borderId="3" xfId="0" applyFont="1" applyBorder="1" applyProtection="1">
      <protection locked="0"/>
    </xf>
    <xf numFmtId="4" fontId="7" fillId="4" borderId="7" xfId="0" applyNumberFormat="1" applyFont="1" applyFill="1" applyBorder="1" applyProtection="1">
      <protection locked="0"/>
    </xf>
    <xf numFmtId="4" fontId="7" fillId="4" borderId="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B1" workbookViewId="0">
      <selection activeCell="H3" sqref="H3"/>
    </sheetView>
  </sheetViews>
  <sheetFormatPr defaultRowHeight="15" x14ac:dyDescent="0.25"/>
  <cols>
    <col min="1" max="1" width="13.28515625" customWidth="1"/>
    <col min="2" max="2" width="44.140625" customWidth="1"/>
    <col min="3" max="3" width="18.140625" customWidth="1"/>
    <col min="4" max="5" width="17.85546875" customWidth="1"/>
    <col min="6" max="6" width="20.5703125" customWidth="1"/>
    <col min="7" max="8" width="17" customWidth="1"/>
    <col min="9" max="9" width="18.28515625" customWidth="1"/>
  </cols>
  <sheetData>
    <row r="1" spans="1:10" ht="21" x14ac:dyDescent="0.35">
      <c r="B1" s="1" t="s">
        <v>32</v>
      </c>
    </row>
    <row r="2" spans="1:10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10" ht="18.75" x14ac:dyDescent="0.3">
      <c r="A3" s="3"/>
      <c r="B3" s="4" t="s">
        <v>35</v>
      </c>
      <c r="C3" s="3"/>
      <c r="D3" s="3"/>
      <c r="E3" s="3"/>
      <c r="F3" s="3"/>
      <c r="G3" s="3"/>
      <c r="H3" s="3"/>
      <c r="I3" s="3"/>
    </row>
    <row r="4" spans="1:10" ht="18.75" x14ac:dyDescent="0.3">
      <c r="A4" s="4" t="s">
        <v>14</v>
      </c>
      <c r="B4" s="3"/>
      <c r="C4" s="3"/>
      <c r="D4" s="3"/>
      <c r="E4" s="3"/>
      <c r="F4" s="3"/>
      <c r="G4" s="3"/>
      <c r="H4" s="3"/>
      <c r="I4" s="3"/>
    </row>
    <row r="5" spans="1:10" ht="18.75" x14ac:dyDescent="0.3">
      <c r="A5" s="5" t="s">
        <v>1</v>
      </c>
      <c r="B5" s="5" t="s">
        <v>2</v>
      </c>
      <c r="C5" s="5" t="s">
        <v>28</v>
      </c>
      <c r="D5" s="5" t="s">
        <v>28</v>
      </c>
      <c r="E5" s="5" t="s">
        <v>29</v>
      </c>
      <c r="F5" s="5" t="s">
        <v>24</v>
      </c>
      <c r="G5" s="5" t="s">
        <v>33</v>
      </c>
      <c r="H5" s="5" t="s">
        <v>34</v>
      </c>
      <c r="I5" s="5" t="s">
        <v>34</v>
      </c>
      <c r="J5" s="35"/>
    </row>
    <row r="6" spans="1:10" ht="18.75" x14ac:dyDescent="0.3">
      <c r="A6" s="6" t="s">
        <v>10</v>
      </c>
      <c r="B6" s="6"/>
      <c r="C6" s="17">
        <v>2016</v>
      </c>
      <c r="D6" s="17">
        <v>2017</v>
      </c>
      <c r="E6" s="7"/>
      <c r="F6" s="8" t="s">
        <v>30</v>
      </c>
      <c r="G6" s="36">
        <v>2019</v>
      </c>
      <c r="H6" s="36">
        <v>2020</v>
      </c>
      <c r="I6" s="36">
        <v>2021</v>
      </c>
    </row>
    <row r="7" spans="1:10" ht="18.75" x14ac:dyDescent="0.3">
      <c r="A7" s="10">
        <v>100</v>
      </c>
      <c r="B7" s="11" t="s">
        <v>5</v>
      </c>
      <c r="C7" s="12">
        <v>259036.96</v>
      </c>
      <c r="D7" s="12">
        <v>274117.05</v>
      </c>
      <c r="E7" s="12">
        <v>268570</v>
      </c>
      <c r="F7" s="12">
        <v>285400</v>
      </c>
      <c r="G7" s="12">
        <v>286610</v>
      </c>
      <c r="H7" s="12">
        <v>284810</v>
      </c>
      <c r="I7" s="12">
        <v>287420</v>
      </c>
    </row>
    <row r="8" spans="1:10" ht="18.75" x14ac:dyDescent="0.3">
      <c r="A8" s="10">
        <v>200</v>
      </c>
      <c r="B8" s="11" t="s">
        <v>6</v>
      </c>
      <c r="C8" s="12">
        <v>214483.63</v>
      </c>
      <c r="D8" s="12">
        <v>75147.100000000006</v>
      </c>
      <c r="E8" s="12">
        <v>62882</v>
      </c>
      <c r="F8" s="12">
        <v>85690</v>
      </c>
      <c r="G8" s="12">
        <v>68140</v>
      </c>
      <c r="H8" s="12">
        <v>66860</v>
      </c>
      <c r="I8" s="12">
        <v>66860</v>
      </c>
    </row>
    <row r="9" spans="1:10" ht="18.75" x14ac:dyDescent="0.3">
      <c r="A9" s="10">
        <v>200</v>
      </c>
      <c r="B9" s="11" t="s">
        <v>7</v>
      </c>
      <c r="C9" s="12">
        <v>9649.69</v>
      </c>
      <c r="D9" s="12">
        <v>15126.87</v>
      </c>
      <c r="E9" s="12">
        <v>31400</v>
      </c>
      <c r="F9" s="12">
        <v>40015</v>
      </c>
      <c r="G9" s="12">
        <v>35000</v>
      </c>
      <c r="H9" s="12">
        <v>37000</v>
      </c>
      <c r="I9" s="12">
        <v>38000</v>
      </c>
    </row>
    <row r="10" spans="1:10" ht="18.75" x14ac:dyDescent="0.3">
      <c r="A10" s="10">
        <v>300</v>
      </c>
      <c r="B10" s="11" t="s">
        <v>26</v>
      </c>
      <c r="C10" s="12">
        <v>428669.17</v>
      </c>
      <c r="D10" s="12">
        <v>392451.07</v>
      </c>
      <c r="E10" s="12">
        <v>359214</v>
      </c>
      <c r="F10" s="12">
        <v>397188.47</v>
      </c>
      <c r="G10" s="12">
        <v>368365</v>
      </c>
      <c r="H10" s="12">
        <v>368466</v>
      </c>
      <c r="I10" s="12">
        <v>369530</v>
      </c>
      <c r="J10" t="s">
        <v>0</v>
      </c>
    </row>
    <row r="11" spans="1:10" ht="19.5" thickBot="1" x14ac:dyDescent="0.35">
      <c r="A11" s="10"/>
      <c r="B11" s="20" t="s">
        <v>18</v>
      </c>
      <c r="C11" s="21">
        <f t="shared" ref="C11:I11" si="0">SUM(C7:C10)</f>
        <v>911839.45</v>
      </c>
      <c r="D11" s="21">
        <f t="shared" ref="D11:E11" si="1">SUM(D7:D10)</f>
        <v>756842.09000000008</v>
      </c>
      <c r="E11" s="21">
        <f t="shared" si="1"/>
        <v>722066</v>
      </c>
      <c r="F11" s="21">
        <f>SUM(F7:F10)</f>
        <v>808293.47</v>
      </c>
      <c r="G11" s="21">
        <f t="shared" si="0"/>
        <v>758115</v>
      </c>
      <c r="H11" s="21">
        <f t="shared" si="0"/>
        <v>757136</v>
      </c>
      <c r="I11" s="21">
        <f t="shared" si="0"/>
        <v>761810</v>
      </c>
    </row>
    <row r="12" spans="1:10" ht="19.5" thickTop="1" x14ac:dyDescent="0.3">
      <c r="A12" s="10">
        <v>200</v>
      </c>
      <c r="B12" s="18" t="s">
        <v>8</v>
      </c>
      <c r="C12" s="19">
        <v>450</v>
      </c>
      <c r="D12" s="19">
        <v>4100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1:10" ht="18.75" x14ac:dyDescent="0.3">
      <c r="A13" s="10">
        <v>300</v>
      </c>
      <c r="B13" s="11" t="s">
        <v>9</v>
      </c>
      <c r="C13" s="12">
        <v>0</v>
      </c>
      <c r="D13" s="12">
        <v>3500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10" ht="19.5" thickBot="1" x14ac:dyDescent="0.35">
      <c r="A14" s="11"/>
      <c r="B14" s="20" t="s">
        <v>20</v>
      </c>
      <c r="C14" s="21">
        <f t="shared" ref="C14:I14" si="2">SUM(C12:C13)</f>
        <v>450</v>
      </c>
      <c r="D14" s="21">
        <f t="shared" ref="D14:E14" si="3">SUM(D12:D13)</f>
        <v>7600</v>
      </c>
      <c r="E14" s="21">
        <f t="shared" si="3"/>
        <v>0</v>
      </c>
      <c r="F14" s="21">
        <f>SUM(F12:F13)</f>
        <v>0</v>
      </c>
      <c r="G14" s="21">
        <f t="shared" si="2"/>
        <v>0</v>
      </c>
      <c r="H14" s="21">
        <f t="shared" si="2"/>
        <v>0</v>
      </c>
      <c r="I14" s="21">
        <f t="shared" si="2"/>
        <v>0</v>
      </c>
    </row>
    <row r="15" spans="1:10" ht="19.5" thickTop="1" x14ac:dyDescent="0.3">
      <c r="A15" s="10">
        <v>400</v>
      </c>
      <c r="B15" s="18" t="s">
        <v>11</v>
      </c>
      <c r="C15" s="19">
        <v>12325.23</v>
      </c>
      <c r="D15" s="19">
        <v>46400.62</v>
      </c>
      <c r="E15" s="19">
        <v>7000</v>
      </c>
      <c r="F15" s="19">
        <v>39800</v>
      </c>
      <c r="G15" s="19">
        <v>0</v>
      </c>
      <c r="H15" s="19">
        <v>0</v>
      </c>
      <c r="I15" s="19">
        <v>0</v>
      </c>
    </row>
    <row r="16" spans="1:10" ht="18.75" x14ac:dyDescent="0.3">
      <c r="A16" s="10">
        <v>500</v>
      </c>
      <c r="B16" s="11" t="s">
        <v>12</v>
      </c>
      <c r="C16" s="12">
        <v>0</v>
      </c>
      <c r="D16" s="12">
        <v>45803</v>
      </c>
      <c r="E16" s="12">
        <v>0</v>
      </c>
      <c r="F16" s="12">
        <v>70000</v>
      </c>
      <c r="G16" s="12">
        <v>0</v>
      </c>
      <c r="H16" s="12">
        <v>0</v>
      </c>
      <c r="I16" s="12">
        <v>0</v>
      </c>
    </row>
    <row r="17" spans="1:9" ht="19.5" thickBot="1" x14ac:dyDescent="0.35">
      <c r="A17" s="11"/>
      <c r="B17" s="23" t="s">
        <v>22</v>
      </c>
      <c r="C17" s="24">
        <f t="shared" ref="C17:I17" si="4">SUM(C15:C16)</f>
        <v>12325.23</v>
      </c>
      <c r="D17" s="24">
        <f t="shared" ref="D17:E17" si="5">SUM(D15:D16)</f>
        <v>92203.62</v>
      </c>
      <c r="E17" s="24">
        <f t="shared" si="5"/>
        <v>7000</v>
      </c>
      <c r="F17" s="24">
        <f>SUM(F15:F16)</f>
        <v>109800</v>
      </c>
      <c r="G17" s="24">
        <f t="shared" si="4"/>
        <v>0</v>
      </c>
      <c r="H17" s="24">
        <f t="shared" si="4"/>
        <v>0</v>
      </c>
      <c r="I17" s="24">
        <f t="shared" si="4"/>
        <v>0</v>
      </c>
    </row>
    <row r="18" spans="1:9" ht="19.5" thickBot="1" x14ac:dyDescent="0.35">
      <c r="A18" s="22"/>
      <c r="B18" s="25" t="s">
        <v>13</v>
      </c>
      <c r="C18" s="26">
        <f t="shared" ref="C18:I18" si="6">C11+C14+C17</f>
        <v>924614.67999999993</v>
      </c>
      <c r="D18" s="26">
        <f t="shared" ref="D18:E18" si="7">D11+D14+D17</f>
        <v>856645.71000000008</v>
      </c>
      <c r="E18" s="26">
        <f t="shared" si="7"/>
        <v>729066</v>
      </c>
      <c r="F18" s="26">
        <f>F11+F14+F17</f>
        <v>918093.47</v>
      </c>
      <c r="G18" s="26">
        <f t="shared" si="6"/>
        <v>758115</v>
      </c>
      <c r="H18" s="26">
        <f t="shared" si="6"/>
        <v>757136</v>
      </c>
      <c r="I18" s="27">
        <f t="shared" si="6"/>
        <v>761810</v>
      </c>
    </row>
    <row r="19" spans="1:9" ht="18.75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ht="18.75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9" ht="18.75" x14ac:dyDescent="0.3">
      <c r="A21" s="4" t="s">
        <v>15</v>
      </c>
      <c r="B21" s="3"/>
      <c r="C21" s="3"/>
      <c r="D21" s="3"/>
      <c r="E21" s="3"/>
      <c r="F21" s="3"/>
      <c r="G21" s="3"/>
      <c r="H21" s="3"/>
      <c r="I21" s="3"/>
    </row>
    <row r="22" spans="1:9" ht="18.75" x14ac:dyDescent="0.3">
      <c r="A22" s="5" t="s">
        <v>1</v>
      </c>
      <c r="B22" s="5" t="s">
        <v>2</v>
      </c>
      <c r="C22" s="5" t="s">
        <v>28</v>
      </c>
      <c r="D22" s="5" t="s">
        <v>28</v>
      </c>
      <c r="E22" s="5" t="s">
        <v>29</v>
      </c>
      <c r="F22" s="5" t="s">
        <v>24</v>
      </c>
      <c r="G22" s="5" t="s">
        <v>3</v>
      </c>
      <c r="H22" s="5" t="s">
        <v>4</v>
      </c>
      <c r="I22" s="5" t="s">
        <v>31</v>
      </c>
    </row>
    <row r="23" spans="1:9" ht="18.75" x14ac:dyDescent="0.3">
      <c r="A23" s="6" t="s">
        <v>10</v>
      </c>
      <c r="B23" s="6"/>
      <c r="C23" s="17">
        <v>2016</v>
      </c>
      <c r="D23" s="17">
        <v>2017</v>
      </c>
      <c r="E23" s="16"/>
      <c r="F23" s="7" t="s">
        <v>30</v>
      </c>
      <c r="G23" s="7"/>
      <c r="H23" s="7"/>
      <c r="I23" s="9"/>
    </row>
    <row r="24" spans="1:9" ht="18.75" x14ac:dyDescent="0.3">
      <c r="A24" s="10">
        <v>600</v>
      </c>
      <c r="B24" s="11" t="s">
        <v>16</v>
      </c>
      <c r="C24" s="13">
        <v>316753.7</v>
      </c>
      <c r="D24" s="13">
        <v>267157.84999999998</v>
      </c>
      <c r="E24" s="13">
        <v>233974</v>
      </c>
      <c r="F24" s="13">
        <v>295655.51</v>
      </c>
      <c r="G24" s="13">
        <v>248815</v>
      </c>
      <c r="H24" s="13">
        <v>252646</v>
      </c>
      <c r="I24" s="13">
        <v>257615</v>
      </c>
    </row>
    <row r="25" spans="1:9" ht="18.75" x14ac:dyDescent="0.3">
      <c r="A25" s="10">
        <v>600</v>
      </c>
      <c r="B25" s="11" t="s">
        <v>17</v>
      </c>
      <c r="C25" s="13">
        <v>468311.29</v>
      </c>
      <c r="D25" s="13">
        <v>485330.7</v>
      </c>
      <c r="E25" s="13">
        <v>471328</v>
      </c>
      <c r="F25" s="13">
        <v>520377</v>
      </c>
      <c r="G25" s="13">
        <v>496600</v>
      </c>
      <c r="H25" s="13">
        <v>504490</v>
      </c>
      <c r="I25" s="13">
        <v>504195</v>
      </c>
    </row>
    <row r="26" spans="1:9" ht="19.5" thickBot="1" x14ac:dyDescent="0.35">
      <c r="A26" s="10"/>
      <c r="B26" s="20" t="s">
        <v>18</v>
      </c>
      <c r="C26" s="29">
        <f t="shared" ref="C26" si="8">SUM(C24:C25)</f>
        <v>785064.99</v>
      </c>
      <c r="D26" s="29">
        <f t="shared" ref="D26:E26" si="9">SUM(D24:D25)</f>
        <v>752488.55</v>
      </c>
      <c r="E26" s="29">
        <f t="shared" si="9"/>
        <v>705302</v>
      </c>
      <c r="F26" s="29">
        <f>SUM(F24:F25)</f>
        <v>816032.51</v>
      </c>
      <c r="G26" s="29">
        <f>SUM(G24:G25)</f>
        <v>745415</v>
      </c>
      <c r="H26" s="29">
        <f>SUM(H24:H25)</f>
        <v>757136</v>
      </c>
      <c r="I26" s="29">
        <f>SUM(I24:I25)</f>
        <v>761810</v>
      </c>
    </row>
    <row r="27" spans="1:9" ht="19.5" thickTop="1" x14ac:dyDescent="0.3">
      <c r="A27" s="10">
        <v>700</v>
      </c>
      <c r="B27" s="18" t="s">
        <v>19</v>
      </c>
      <c r="C27" s="28">
        <v>6965.04</v>
      </c>
      <c r="D27" s="28">
        <v>62820.77</v>
      </c>
      <c r="E27" s="28">
        <v>1400</v>
      </c>
      <c r="F27" s="28">
        <v>72520</v>
      </c>
      <c r="G27" s="28">
        <v>0</v>
      </c>
      <c r="H27" s="28">
        <v>0</v>
      </c>
      <c r="I27" s="28">
        <v>0</v>
      </c>
    </row>
    <row r="28" spans="1:9" s="15" customFormat="1" ht="19.5" thickBot="1" x14ac:dyDescent="0.35">
      <c r="A28" s="14"/>
      <c r="B28" s="20" t="s">
        <v>20</v>
      </c>
      <c r="C28" s="29">
        <f>C27</f>
        <v>6965.04</v>
      </c>
      <c r="D28" s="29">
        <f>D27</f>
        <v>62820.77</v>
      </c>
      <c r="E28" s="29">
        <f>E27</f>
        <v>1400</v>
      </c>
      <c r="F28" s="29">
        <f>SUM(F27)</f>
        <v>72520</v>
      </c>
      <c r="G28" s="29">
        <f>G27</f>
        <v>0</v>
      </c>
      <c r="H28" s="29">
        <f>H27</f>
        <v>0</v>
      </c>
      <c r="I28" s="29">
        <f>I27</f>
        <v>0</v>
      </c>
    </row>
    <row r="29" spans="1:9" ht="19.5" thickTop="1" x14ac:dyDescent="0.3">
      <c r="A29" s="10">
        <v>800</v>
      </c>
      <c r="B29" s="18" t="s">
        <v>21</v>
      </c>
      <c r="C29" s="28">
        <v>10900</v>
      </c>
      <c r="D29" s="28">
        <v>21000</v>
      </c>
      <c r="E29" s="28">
        <v>5000</v>
      </c>
      <c r="F29" s="28">
        <v>0</v>
      </c>
      <c r="G29" s="28">
        <v>2700</v>
      </c>
      <c r="H29" s="28">
        <v>0</v>
      </c>
      <c r="I29" s="28">
        <v>0</v>
      </c>
    </row>
    <row r="30" spans="1:9" s="15" customFormat="1" ht="19.5" thickBot="1" x14ac:dyDescent="0.35">
      <c r="A30" s="14"/>
      <c r="B30" s="23" t="s">
        <v>22</v>
      </c>
      <c r="C30" s="31">
        <f t="shared" ref="C30" si="10">C29</f>
        <v>10900</v>
      </c>
      <c r="D30" s="31">
        <f t="shared" ref="D30:E30" si="11">D29</f>
        <v>21000</v>
      </c>
      <c r="E30" s="31">
        <f t="shared" si="11"/>
        <v>5000</v>
      </c>
      <c r="F30" s="31">
        <f>F29</f>
        <v>0</v>
      </c>
      <c r="G30" s="31">
        <f>G29</f>
        <v>2700</v>
      </c>
      <c r="H30" s="31">
        <f>H29</f>
        <v>0</v>
      </c>
      <c r="I30" s="31">
        <f>I29</f>
        <v>0</v>
      </c>
    </row>
    <row r="31" spans="1:9" s="15" customFormat="1" ht="19.5" thickBot="1" x14ac:dyDescent="0.35">
      <c r="A31" s="30"/>
      <c r="B31" s="25" t="s">
        <v>23</v>
      </c>
      <c r="C31" s="33">
        <f t="shared" ref="C31" si="12">C26+C28+C30</f>
        <v>802930.03</v>
      </c>
      <c r="D31" s="33">
        <f t="shared" ref="D31:E31" si="13">D26+D28+D30</f>
        <v>836309.32000000007</v>
      </c>
      <c r="E31" s="33">
        <f t="shared" si="13"/>
        <v>711702</v>
      </c>
      <c r="F31" s="33">
        <f>F26+F28+F30</f>
        <v>888552.51</v>
      </c>
      <c r="G31" s="33">
        <f>G26+G28+G30</f>
        <v>748115</v>
      </c>
      <c r="H31" s="33">
        <f>H26+H28+H30</f>
        <v>757136</v>
      </c>
      <c r="I31" s="34">
        <f>I26+I28+I30</f>
        <v>761810</v>
      </c>
    </row>
    <row r="32" spans="1:9" ht="18.75" x14ac:dyDescent="0.3">
      <c r="A32" s="11"/>
      <c r="B32" s="32"/>
      <c r="C32" s="19"/>
      <c r="D32" s="19"/>
      <c r="E32" s="19"/>
      <c r="F32" s="19"/>
      <c r="G32" s="19"/>
      <c r="H32" s="19"/>
      <c r="I32" s="19"/>
    </row>
    <row r="33" spans="1:9" ht="18.75" x14ac:dyDescent="0.3">
      <c r="A33" s="3"/>
      <c r="B33" s="3"/>
      <c r="C33" s="3"/>
      <c r="D33" s="3"/>
      <c r="E33" s="3"/>
      <c r="F33" s="3"/>
      <c r="G33" s="3"/>
      <c r="H33" s="3"/>
      <c r="I33" s="3"/>
    </row>
    <row r="36" spans="1:9" x14ac:dyDescent="0.25">
      <c r="G36" t="s">
        <v>27</v>
      </c>
    </row>
    <row r="37" spans="1:9" x14ac:dyDescent="0.25">
      <c r="G37" t="s">
        <v>25</v>
      </c>
    </row>
  </sheetData>
  <pageMargins left="0.75" right="0.75" top="1" bottom="1" header="0.5" footer="0.5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HOLÚBKOVÁ Lenka</dc:creator>
  <cp:lastModifiedBy>econom</cp:lastModifiedBy>
  <cp:lastPrinted>2019-01-09T12:16:55Z</cp:lastPrinted>
  <dcterms:created xsi:type="dcterms:W3CDTF">2016-05-03T08:44:08Z</dcterms:created>
  <dcterms:modified xsi:type="dcterms:W3CDTF">2019-01-21T08:53:33Z</dcterms:modified>
</cp:coreProperties>
</file>